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o\Desktop\"/>
    </mc:Choice>
  </mc:AlternateContent>
  <bookViews>
    <workbookView xWindow="0" yWindow="0" windowWidth="21840" windowHeight="12435"/>
  </bookViews>
  <sheets>
    <sheet name="COSTITUZIONE" sheetId="10" r:id="rId1"/>
    <sheet name="UTILIZZO" sheetId="11" r:id="rId2"/>
  </sheets>
  <definedNames>
    <definedName name="_xlnm.Print_Area" localSheetId="0">COSTITUZIONE!$A$1:$C$37</definedName>
    <definedName name="_xlnm.Print_Area" localSheetId="1">UTILIZZO!$B$1:$C$31</definedName>
  </definedNames>
  <calcPr calcId="162913"/>
</workbook>
</file>

<file path=xl/calcChain.xml><?xml version="1.0" encoding="utf-8"?>
<calcChain xmlns="http://schemas.openxmlformats.org/spreadsheetml/2006/main">
  <c r="C10" i="11" l="1"/>
  <c r="C36" i="10" l="1"/>
  <c r="C24" i="11"/>
  <c r="C18" i="10"/>
  <c r="C25" i="11" l="1"/>
  <c r="C37" i="10"/>
  <c r="C28" i="11" s="1"/>
  <c r="C30" i="11" l="1"/>
</calcChain>
</file>

<file path=xl/sharedStrings.xml><?xml version="1.0" encoding="utf-8"?>
<sst xmlns="http://schemas.openxmlformats.org/spreadsheetml/2006/main" count="58" uniqueCount="56">
  <si>
    <t>DESCRIZIONE</t>
  </si>
  <si>
    <t>Risorse stabili</t>
  </si>
  <si>
    <t>RISPARMI EX ART. 2 C. 3 D.LGS 165/2001</t>
  </si>
  <si>
    <t>TOTALE RISORSE STABILI</t>
  </si>
  <si>
    <t>UTILIZZO FONDO PER SOMME CONSOLIDATE O DERIVANTI DA CONTRATTI PRECEDENTI</t>
  </si>
  <si>
    <t>TOTALE UTILIZZO CONSOLIDATO</t>
  </si>
  <si>
    <t>UTILIZZO SOMME PER ISTITUTI CONTRATTATI ANNUALMENTE</t>
  </si>
  <si>
    <t>TOTALE UTILIZZO CONTRATTATO ANNUALMENTE</t>
  </si>
  <si>
    <t xml:space="preserve">TOTALE </t>
  </si>
  <si>
    <t>DIFFERENZA SUI FONDI TRA COSTITUZIONE ED UTILIZZO</t>
  </si>
  <si>
    <t>INDENNITA' DI REPERIBILITA'</t>
  </si>
  <si>
    <t>INDENNITA' DI RISCHIO</t>
  </si>
  <si>
    <t>PRODUTTIVITA'</t>
  </si>
  <si>
    <t>RIDUZIONI FONDO PER PERSONALE ATA, POSIZIONI ORGANIZZATIVE, PROCESSI ESTERNALIZZAZIONE (con segno meno)</t>
  </si>
  <si>
    <t>TOTALE FONDO DA CARTELLA "COSTITUZIONE" (dato riportato automaticamente)</t>
  </si>
  <si>
    <t>CONSOLIDAMENTO DECURTAZIONI ART. 9 COMMA 2-BIS</t>
  </si>
  <si>
    <t>Risorse variabili</t>
  </si>
  <si>
    <r>
      <t xml:space="preserve">UNICO IMPORTO CONSOLIDATO ANNO 2003 - </t>
    </r>
    <r>
      <rPr>
        <i/>
        <sz val="11"/>
        <rFont val="Arial"/>
        <family val="2"/>
      </rPr>
      <t>(ART. 31 C.2 CCNL 2002-05)</t>
    </r>
  </si>
  <si>
    <r>
      <t xml:space="preserve">INCREMENTI CCNL 2002-05 - </t>
    </r>
    <r>
      <rPr>
        <i/>
        <sz val="11"/>
        <rFont val="Arial"/>
        <family val="2"/>
      </rPr>
      <t>(ART. 32 CC. 1,2,7)</t>
    </r>
  </si>
  <si>
    <r>
      <t xml:space="preserve">INCREMENTI CCNL 2004-05 - </t>
    </r>
    <r>
      <rPr>
        <i/>
        <sz val="11"/>
        <rFont val="Arial"/>
        <family val="2"/>
      </rPr>
      <t>(ART. 4. CC. 1,4,5 PARTE FISSA)</t>
    </r>
  </si>
  <si>
    <r>
      <t xml:space="preserve">INCREMENTI CCNL 2006-09 - </t>
    </r>
    <r>
      <rPr>
        <i/>
        <sz val="11"/>
        <rFont val="Arial"/>
        <family val="2"/>
      </rPr>
      <t>(ART. 8. CC. 2,5,6,7 PARTE FISSA)</t>
    </r>
  </si>
  <si>
    <r>
      <t xml:space="preserve">RIDETERMINAZIONE PER INCREMENTO STIPENDIO - </t>
    </r>
    <r>
      <rPr>
        <i/>
        <sz val="11"/>
        <rFont val="Arial"/>
        <family val="2"/>
      </rPr>
      <t>(DICHIARAZIONE CONGIUNTA N.14 CCNL 2002-05 - N.1 CCNL 2008-09)</t>
    </r>
  </si>
  <si>
    <r>
      <t xml:space="preserve">INCREMENTO PER RIDUZIONE STABILE STRAORDINARIO - </t>
    </r>
    <r>
      <rPr>
        <i/>
        <sz val="11"/>
        <rFont val="Arial"/>
        <family val="2"/>
      </rPr>
      <t>(ART. 14 C.1 CCNL 1998-2001)</t>
    </r>
  </si>
  <si>
    <r>
      <t xml:space="preserve">INCREMENTO PER PROCESSI DECENTRAMENTO E TRASFERIMENTO FUNZIONI - </t>
    </r>
    <r>
      <rPr>
        <i/>
        <sz val="11"/>
        <rFont val="Arial"/>
        <family val="2"/>
      </rPr>
      <t>(ART.15, C.1, lett. L), CCNL 1998-2001)</t>
    </r>
  </si>
  <si>
    <r>
      <t xml:space="preserve">INCREMENTO PER RIORGANIZZAZIONI CON AUMENTO DOTAZIONE ORGANICA - </t>
    </r>
    <r>
      <rPr>
        <i/>
        <sz val="11"/>
        <rFont val="Arial"/>
        <family val="2"/>
      </rPr>
      <t>(ART.15, C.5, CCNL 1998-2001 PARTE FISSA)</t>
    </r>
  </si>
  <si>
    <r>
      <t xml:space="preserve">RIA E ASSEGNI AD PERSONAM PERSONALE CESSATO - </t>
    </r>
    <r>
      <rPr>
        <i/>
        <sz val="11"/>
        <rFont val="Arial"/>
        <family val="2"/>
      </rPr>
      <t>(ART. 4, C.2, CCNL 2000-01)</t>
    </r>
  </si>
  <si>
    <r>
      <t xml:space="preserve">SPONSORIZZAZIONI, ACCORDI COLLABORAZIONE, ECC. - </t>
    </r>
    <r>
      <rPr>
        <i/>
        <sz val="11"/>
        <rFont val="Arial"/>
        <family val="2"/>
      </rPr>
      <t>(ART. 43, L. 449/1997; ART. 15, C.1, lett. D), CCNL 1998-2001)</t>
    </r>
  </si>
  <si>
    <r>
      <t xml:space="preserve">RECUPERO EVASIONE ICI - </t>
    </r>
    <r>
      <rPr>
        <i/>
        <sz val="11"/>
        <rFont val="Arial"/>
        <family val="2"/>
      </rPr>
      <t>(ART. 4, C.3, CCNL 2000-2001; ART. 3, C. 57, L.662/1996, ART. 59, C.1, lett. P), D.LGS 446/1997)</t>
    </r>
  </si>
  <si>
    <r>
      <t xml:space="preserve">SPECIFICHE DISPOSIZIONI DI LEGGE - </t>
    </r>
    <r>
      <rPr>
        <i/>
        <sz val="11"/>
        <rFont val="Arial"/>
        <family val="2"/>
      </rPr>
      <t>(ART. 15 C. 1 lett. K) CCNL 1998-01)</t>
    </r>
    <r>
      <rPr>
        <sz val="11"/>
        <rFont val="Arial"/>
        <family val="2"/>
      </rPr>
      <t xml:space="preserve"> </t>
    </r>
  </si>
  <si>
    <r>
      <t xml:space="preserve">INTEGRAZIONE FONDO CCIAA IN EQUILIBRIO FINANZIARIO - </t>
    </r>
    <r>
      <rPr>
        <i/>
        <sz val="11"/>
        <rFont val="Arial"/>
        <family val="2"/>
      </rPr>
      <t>(ART. 15, C.1, lett. N), CCNL 1998-2001)</t>
    </r>
  </si>
  <si>
    <r>
      <t xml:space="preserve">NUOVI SERVIZI E RIORGANIZZAZIONI SENZA AUMENTO DOTAZIONE ORGANICA - </t>
    </r>
    <r>
      <rPr>
        <i/>
        <sz val="11"/>
        <rFont val="Arial"/>
        <family val="2"/>
      </rPr>
      <t>(ART.15, C.5, CCNL 1998-2001 PARTE VARIABILE)</t>
    </r>
  </si>
  <si>
    <r>
      <t xml:space="preserve">MESSI NOTIFICATORI - </t>
    </r>
    <r>
      <rPr>
        <i/>
        <sz val="11"/>
        <rFont val="Arial"/>
        <family val="2"/>
      </rPr>
      <t>(ART. 54, CCNL 14.9.2000)</t>
    </r>
  </si>
  <si>
    <r>
      <t xml:space="preserve">COMPENSI PROFESSIONALI LEGALI IN RELAZIONE A SENTENZE FAVOREVOLI - </t>
    </r>
    <r>
      <rPr>
        <i/>
        <sz val="11"/>
        <rFont val="Arial"/>
        <family val="2"/>
      </rPr>
      <t>(ART. 27, CCNL 14.9.2000)</t>
    </r>
    <r>
      <rPr>
        <sz val="11"/>
        <rFont val="Arial"/>
        <family val="2"/>
      </rPr>
      <t xml:space="preserve"> </t>
    </r>
  </si>
  <si>
    <r>
      <t xml:space="preserve">ECONOMIE FONDO ANNO PRECEDENTE - </t>
    </r>
    <r>
      <rPr>
        <i/>
        <sz val="11"/>
        <rFont val="Arial"/>
        <family val="2"/>
      </rPr>
      <t>(</t>
    </r>
    <r>
      <rPr>
        <i/>
        <sz val="11"/>
        <color indexed="8"/>
        <rFont val="Arial"/>
        <family val="2"/>
      </rPr>
      <t>ART. 17, C.5, CCNL 1998-2001)</t>
    </r>
  </si>
  <si>
    <r>
      <t xml:space="preserve">ECONOMIE FONDO STRAORDINARIO CONFLUITE - </t>
    </r>
    <r>
      <rPr>
        <i/>
        <sz val="11"/>
        <rFont val="Arial"/>
        <family val="2"/>
      </rPr>
      <t>(ART. 14, C.4, CCNL 1998-2001)</t>
    </r>
  </si>
  <si>
    <r>
      <t xml:space="preserve">QUOTE PER LA PROGETTAZIONE - </t>
    </r>
    <r>
      <rPr>
        <i/>
        <sz val="11"/>
        <rFont val="Arial"/>
        <family val="2"/>
      </rPr>
      <t>(ART. 15, C.1 LETT. K), CCNL 1998-2001; ART. 92, CC. 5-6,  D.LGS. 163/2006)</t>
    </r>
  </si>
  <si>
    <r>
      <t xml:space="preserve">COMPENSI PROFESSIONALI LEGALI IN RELAZIONE A SENTENZE FAVOREVOLI - </t>
    </r>
    <r>
      <rPr>
        <i/>
        <sz val="11"/>
        <rFont val="Arial"/>
        <family val="2"/>
      </rPr>
      <t>(ART. 27, CCNL 14/9/2000)</t>
    </r>
    <r>
      <rPr>
        <sz val="11"/>
        <rFont val="Arial"/>
        <family val="2"/>
      </rPr>
      <t xml:space="preserve"> </t>
    </r>
  </si>
  <si>
    <r>
      <t>SPONSORIZZAZIONI, ACCORDI DI COLLABORAZIONI, COMPENSI ISTAT,</t>
    </r>
    <r>
      <rPr>
        <i/>
        <sz val="11"/>
        <rFont val="Arial"/>
        <family val="2"/>
      </rPr>
      <t xml:space="preserve"> ECC.</t>
    </r>
    <r>
      <rPr>
        <sz val="11"/>
        <rFont val="Arial"/>
        <family val="2"/>
      </rPr>
      <t xml:space="preserve"> - </t>
    </r>
    <r>
      <rPr>
        <i/>
        <sz val="11"/>
        <rFont val="Arial"/>
        <family val="2"/>
      </rPr>
      <t>(ART. 43, L. 449/1997; ART. 15, C.1, lett. D), CCNL 1998-2001)</t>
    </r>
    <r>
      <rPr>
        <sz val="11"/>
        <rFont val="Arial"/>
        <family val="2"/>
      </rPr>
      <t xml:space="preserve"> </t>
    </r>
  </si>
  <si>
    <r>
      <t xml:space="preserve">RISORSE PIANI RAZIONALIZZAZIONE E RIQUALIFICAZIONE SPESA - </t>
    </r>
    <r>
      <rPr>
        <i/>
        <sz val="11"/>
        <rFont val="Arial"/>
        <family val="2"/>
      </rPr>
      <t>(ART. 15, COMMA 1, lett. K); ART. 16, COMMI 4 E 5, DL 98/2011)</t>
    </r>
  </si>
  <si>
    <t>TOTALE</t>
  </si>
  <si>
    <t>TOTALE RISORSE VARIABILI</t>
  </si>
  <si>
    <r>
      <t xml:space="preserve">INTEGRAZIONE 1,145% monte salari anno 1997 - </t>
    </r>
    <r>
      <rPr>
        <i/>
        <sz val="11"/>
        <rFont val="Arial"/>
        <family val="2"/>
      </rPr>
      <t>(ART. 15, C.2, CCNL 1998-2001 massimo 1,2%)</t>
    </r>
  </si>
  <si>
    <r>
      <t>SPONSORIZZAZIONI, ACCORDI DI COLLABORAZIONI, COMPENSI ISTAT,</t>
    </r>
    <r>
      <rPr>
        <i/>
        <sz val="9"/>
        <rFont val="Arial"/>
        <family val="2"/>
      </rPr>
      <t xml:space="preserve"> ECC.</t>
    </r>
    <r>
      <rPr>
        <sz val="9"/>
        <rFont val="Arial"/>
        <family val="2"/>
      </rPr>
      <t xml:space="preserve"> - </t>
    </r>
    <r>
      <rPr>
        <i/>
        <sz val="9"/>
        <rFont val="Arial"/>
        <family val="2"/>
      </rPr>
      <t>(ART. 43, L. 449/1997; ART. 15, C.1, lett. D), CCNL 1998-2001)</t>
    </r>
    <r>
      <rPr>
        <sz val="9"/>
        <rFont val="Arial"/>
        <family val="2"/>
      </rPr>
      <t xml:space="preserve"> </t>
    </r>
  </si>
  <si>
    <r>
      <t xml:space="preserve">QUOTE PER LA PROGETTAZIONE - </t>
    </r>
    <r>
      <rPr>
        <i/>
        <sz val="9"/>
        <rFont val="Arial"/>
        <family val="2"/>
      </rPr>
      <t>(ART. 15, C.1 LETT. K), CCNL 1998-2001; ART. 92, CC. 5-6,  D.LGS. 163/2006)</t>
    </r>
  </si>
  <si>
    <r>
      <t xml:space="preserve">RECUPERO EVASIONE ICI - </t>
    </r>
    <r>
      <rPr>
        <i/>
        <sz val="9"/>
        <rFont val="Arial"/>
        <family val="2"/>
      </rPr>
      <t>(ART. 4, C.3, CCNL 2000-2001; ART. 3, C. 57, L.662/1996, ART. 59, C.1, lett. P), D.LGS 446/1997)</t>
    </r>
  </si>
  <si>
    <t>INDENNITA' SPECIFICHE RESPONSABILITA'</t>
  </si>
  <si>
    <t xml:space="preserve">ECONOMIE </t>
  </si>
  <si>
    <t>Utilizzo del fondo delle risorse decentrate 2016</t>
  </si>
  <si>
    <t>Costituzione Fondo risorse contrattazione integrativa - ANNO 2016</t>
  </si>
  <si>
    <t>ANNO 2016</t>
  </si>
  <si>
    <t>ART. 15 COMMA 5 CCDI 01/04/1999 Progetti</t>
  </si>
  <si>
    <t>PROGETTI SPECIFICI obiettivi di produttività e qualità (1,2% monte salari)</t>
  </si>
  <si>
    <t>PROGRESSIONI ORIZZONTALI ( GROPPO/LONGO C./PRIORA €  4.338,36 ciascuno; BONIFACIO € 1.804,79 X 94,44% = € 1.704,44; LONGO T. € 2.651,09; CROSETTI € 1.785,81; GERBALDO € 2.057,12 - € 857,53 = € 1.199,59; BIANCO € 288,91- € 288,91 = € 0)</t>
  </si>
  <si>
    <t>INDENNITA' DI COMPARTO ( GROPPO/LONGO C./PRIORA €  563,40 ciascuno; TARICCO € 563,40X 83,33% = € 469,50; BONIFACIO € 497,52 X 94,44%  € 469,86; ROSTAGNO/LONGO T. € 497,52 ciascuno; CROSETTI € 426,96; GERBALDO € 426,96:12 X 7 € 249,06; BIANCO € 426,96X 0 = € 0)</t>
  </si>
  <si>
    <t>RIDUZIONI FONDO PER PERSONALE CESSATO 2015</t>
  </si>
  <si>
    <t xml:space="preserve">RIDUZIONI FONDO PER PERSONALE CESSATO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</si>
</sst>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"/>
    <numFmt numFmtId="165" formatCode="#,##0_ ;\-#,##0\ "/>
    <numFmt numFmtId="166" formatCode="0_ ;\-0\ "/>
    <numFmt numFmtId="167" formatCode="_-* #,##0_-;\-* #,##0_-;_-* &quot;-&quot;??_-;_-@_-"/>
    <numFmt numFmtId="168" formatCode="_-[$€-410]\ * #,##0.00_-;\-[$€-410]\ * #,##0.00_-;_-[$€-410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>
      <alignment vertical="center"/>
    </xf>
    <xf numFmtId="165" fontId="3" fillId="0" borderId="1" xfId="1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centerContinuous" vertical="center"/>
    </xf>
    <xf numFmtId="49" fontId="8" fillId="0" borderId="2" xfId="0" applyNumberFormat="1" applyFont="1" applyFill="1" applyBorder="1" applyAlignment="1" applyProtection="1">
      <alignment horizontal="left" vertical="center" indent="1"/>
    </xf>
    <xf numFmtId="0" fontId="4" fillId="3" borderId="3" xfId="0" applyFont="1" applyFill="1" applyBorder="1" applyAlignment="1" applyProtection="1">
      <alignment horizontal="right" vertical="center" indent="1"/>
    </xf>
    <xf numFmtId="0" fontId="4" fillId="3" borderId="2" xfId="0" applyFont="1" applyFill="1" applyBorder="1" applyAlignment="1" applyProtection="1">
      <alignment horizontal="right" vertical="center" indent="1"/>
    </xf>
    <xf numFmtId="0" fontId="10" fillId="0" borderId="4" xfId="0" applyFont="1" applyFill="1" applyBorder="1" applyAlignment="1" applyProtection="1">
      <alignment horizontal="right" vertical="center" indent="1"/>
    </xf>
    <xf numFmtId="43" fontId="2" fillId="3" borderId="2" xfId="1" applyFont="1" applyFill="1" applyBorder="1" applyAlignment="1" applyProtection="1">
      <alignment vertical="center"/>
    </xf>
    <xf numFmtId="0" fontId="10" fillId="4" borderId="2" xfId="0" applyFont="1" applyFill="1" applyBorder="1" applyAlignment="1" applyProtection="1">
      <alignment horizontal="centerContinuous" vertical="center"/>
    </xf>
    <xf numFmtId="166" fontId="10" fillId="4" borderId="2" xfId="1" applyNumberFormat="1" applyFont="1" applyFill="1" applyBorder="1" applyAlignment="1" applyProtection="1">
      <alignment horizontal="centerContinuous" vertical="center"/>
    </xf>
    <xf numFmtId="165" fontId="16" fillId="0" borderId="0" xfId="1" applyNumberFormat="1" applyFont="1" applyAlignment="1" applyProtection="1">
      <alignment vertical="center"/>
    </xf>
    <xf numFmtId="0" fontId="4" fillId="3" borderId="5" xfId="0" applyFont="1" applyFill="1" applyBorder="1" applyAlignment="1" applyProtection="1">
      <alignment horizontal="right" vertical="center" indent="1"/>
    </xf>
    <xf numFmtId="167" fontId="2" fillId="3" borderId="6" xfId="1" applyNumberFormat="1" applyFont="1" applyFill="1" applyBorder="1" applyAlignment="1" applyProtection="1">
      <alignment vertical="center"/>
    </xf>
    <xf numFmtId="43" fontId="3" fillId="0" borderId="1" xfId="1" applyFont="1" applyFill="1" applyBorder="1" applyAlignment="1" applyProtection="1">
      <alignment horizontal="left"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2" fillId="3" borderId="7" xfId="1" applyFont="1" applyFill="1" applyBorder="1" applyAlignment="1" applyProtection="1">
      <alignment vertical="center"/>
    </xf>
    <xf numFmtId="43" fontId="10" fillId="0" borderId="2" xfId="1" applyFont="1" applyFill="1" applyBorder="1" applyAlignment="1" applyProtection="1">
      <alignment vertical="center"/>
    </xf>
    <xf numFmtId="167" fontId="10" fillId="2" borderId="2" xfId="1" applyNumberFormat="1" applyFont="1" applyFill="1" applyBorder="1" applyAlignment="1" applyProtection="1">
      <alignment horizontal="centerContinuous" vertical="center"/>
    </xf>
    <xf numFmtId="43" fontId="12" fillId="0" borderId="1" xfId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left" vertical="center" indent="1"/>
    </xf>
    <xf numFmtId="43" fontId="6" fillId="0" borderId="2" xfId="1" applyFont="1" applyFill="1" applyBorder="1" applyAlignment="1" applyProtection="1">
      <alignment vertical="center"/>
      <protection locked="0"/>
    </xf>
    <xf numFmtId="49" fontId="14" fillId="0" borderId="2" xfId="0" applyNumberFormat="1" applyFont="1" applyFill="1" applyBorder="1" applyAlignment="1" applyProtection="1">
      <alignment horizontal="right" vertical="center" indent="1"/>
    </xf>
    <xf numFmtId="43" fontId="17" fillId="0" borderId="2" xfId="1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right" vertical="center" indent="1"/>
    </xf>
    <xf numFmtId="43" fontId="10" fillId="3" borderId="2" xfId="1" applyFont="1" applyFill="1" applyBorder="1" applyAlignment="1" applyProtection="1">
      <alignment vertical="center"/>
    </xf>
    <xf numFmtId="0" fontId="11" fillId="3" borderId="2" xfId="0" applyFont="1" applyFill="1" applyBorder="1" applyAlignment="1" applyProtection="1">
      <alignment horizontal="right" vertical="center" indent="1"/>
    </xf>
    <xf numFmtId="43" fontId="10" fillId="3" borderId="7" xfId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43" fontId="1" fillId="0" borderId="0" xfId="1" applyFont="1" applyAlignment="1" applyProtection="1">
      <alignment vertical="center"/>
    </xf>
    <xf numFmtId="168" fontId="7" fillId="0" borderId="2" xfId="1" applyNumberFormat="1" applyFont="1" applyFill="1" applyBorder="1" applyAlignment="1" applyProtection="1">
      <alignment horizontal="right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 wrapText="1" indent="1"/>
    </xf>
    <xf numFmtId="0" fontId="5" fillId="0" borderId="8" xfId="0" applyFont="1" applyFill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D37"/>
  <sheetViews>
    <sheetView showGridLines="0" tabSelected="1" zoomScale="80" zoomScaleNormal="115" workbookViewId="0">
      <pane ySplit="2" topLeftCell="A12" activePane="bottomLeft" state="frozenSplit"/>
      <selection pane="bottomLeft" activeCell="F32" sqref="F32"/>
    </sheetView>
  </sheetViews>
  <sheetFormatPr defaultColWidth="9.140625" defaultRowHeight="15" x14ac:dyDescent="0.25"/>
  <cols>
    <col min="1" max="1" width="3.7109375" style="1" customWidth="1"/>
    <col min="2" max="2" width="149.42578125" style="31" bestFit="1" customWidth="1"/>
    <col min="3" max="3" width="22.7109375" style="32" customWidth="1"/>
    <col min="4" max="16384" width="9.140625" style="1"/>
  </cols>
  <sheetData>
    <row r="1" spans="2:4" ht="19.5" customHeight="1" x14ac:dyDescent="0.3">
      <c r="B1" s="35" t="s">
        <v>48</v>
      </c>
      <c r="C1" s="35"/>
    </row>
    <row r="2" spans="2:4" ht="19.5" customHeight="1" x14ac:dyDescent="0.3">
      <c r="B2" s="6" t="s">
        <v>0</v>
      </c>
      <c r="C2" s="21" t="s">
        <v>49</v>
      </c>
    </row>
    <row r="3" spans="2:4" ht="19.5" customHeight="1" x14ac:dyDescent="0.3">
      <c r="B3" s="5" t="s">
        <v>1</v>
      </c>
      <c r="C3" s="22"/>
    </row>
    <row r="4" spans="2:4" ht="19.5" customHeight="1" x14ac:dyDescent="0.3">
      <c r="B4" s="23" t="s">
        <v>17</v>
      </c>
      <c r="C4" s="24">
        <v>23893.5</v>
      </c>
    </row>
    <row r="5" spans="2:4" ht="19.5" customHeight="1" x14ac:dyDescent="0.3">
      <c r="B5" s="23" t="s">
        <v>18</v>
      </c>
      <c r="C5" s="24">
        <v>3122.44</v>
      </c>
      <c r="D5" s="3"/>
    </row>
    <row r="6" spans="2:4" ht="19.5" customHeight="1" x14ac:dyDescent="0.3">
      <c r="B6" s="23" t="s">
        <v>19</v>
      </c>
      <c r="C6" s="24">
        <v>1452</v>
      </c>
    </row>
    <row r="7" spans="2:4" ht="19.5" customHeight="1" x14ac:dyDescent="0.3">
      <c r="B7" s="23" t="s">
        <v>20</v>
      </c>
      <c r="C7" s="24">
        <v>2027.98</v>
      </c>
    </row>
    <row r="8" spans="2:4" ht="19.5" customHeight="1" x14ac:dyDescent="0.3">
      <c r="B8" s="23" t="s">
        <v>2</v>
      </c>
      <c r="C8" s="24">
        <v>0</v>
      </c>
    </row>
    <row r="9" spans="2:4" ht="19.5" customHeight="1" x14ac:dyDescent="0.3">
      <c r="B9" s="23" t="s">
        <v>21</v>
      </c>
      <c r="C9" s="24">
        <v>2819.12</v>
      </c>
    </row>
    <row r="10" spans="2:4" ht="19.5" customHeight="1" x14ac:dyDescent="0.3">
      <c r="B10" s="23" t="s">
        <v>22</v>
      </c>
      <c r="C10" s="24">
        <v>60.72</v>
      </c>
    </row>
    <row r="11" spans="2:4" ht="19.5" customHeight="1" x14ac:dyDescent="0.3">
      <c r="B11" s="23" t="s">
        <v>23</v>
      </c>
      <c r="C11" s="24">
        <v>0</v>
      </c>
    </row>
    <row r="12" spans="2:4" ht="19.5" customHeight="1" x14ac:dyDescent="0.3">
      <c r="B12" s="23" t="s">
        <v>24</v>
      </c>
      <c r="C12" s="24">
        <v>1700</v>
      </c>
    </row>
    <row r="13" spans="2:4" ht="19.5" customHeight="1" x14ac:dyDescent="0.3">
      <c r="B13" s="23" t="s">
        <v>25</v>
      </c>
      <c r="C13" s="24">
        <v>3681.79</v>
      </c>
    </row>
    <row r="14" spans="2:4" ht="19.5" customHeight="1" x14ac:dyDescent="0.25">
      <c r="B14" s="23" t="s">
        <v>54</v>
      </c>
      <c r="C14" s="24">
        <v>-1035.43</v>
      </c>
    </row>
    <row r="15" spans="2:4" ht="19.5" customHeight="1" x14ac:dyDescent="0.25">
      <c r="B15" s="23" t="s">
        <v>55</v>
      </c>
      <c r="C15" s="24">
        <v>-715.87</v>
      </c>
    </row>
    <row r="16" spans="2:4" ht="19.5" customHeight="1" x14ac:dyDescent="0.3">
      <c r="B16" s="23" t="s">
        <v>13</v>
      </c>
      <c r="C16" s="24">
        <v>-6010.87</v>
      </c>
    </row>
    <row r="17" spans="2:3" ht="19.5" customHeight="1" x14ac:dyDescent="0.3">
      <c r="B17" s="25" t="s">
        <v>15</v>
      </c>
      <c r="C17" s="24">
        <v>0</v>
      </c>
    </row>
    <row r="18" spans="2:3" ht="19.5" customHeight="1" x14ac:dyDescent="0.3">
      <c r="B18" s="27" t="s">
        <v>3</v>
      </c>
      <c r="C18" s="28">
        <f>SUM(C4:C16)-C17</f>
        <v>30995.38</v>
      </c>
    </row>
    <row r="19" spans="2:3" ht="19.5" customHeight="1" x14ac:dyDescent="0.3">
      <c r="B19" s="5"/>
      <c r="C19" s="22"/>
    </row>
    <row r="20" spans="2:3" ht="19.5" customHeight="1" x14ac:dyDescent="0.3">
      <c r="B20" s="5" t="s">
        <v>16</v>
      </c>
      <c r="C20" s="22"/>
    </row>
    <row r="21" spans="2:3" ht="19.5" customHeight="1" x14ac:dyDescent="0.3">
      <c r="B21" s="23" t="s">
        <v>26</v>
      </c>
      <c r="C21" s="24"/>
    </row>
    <row r="22" spans="2:3" ht="19.5" customHeight="1" x14ac:dyDescent="0.3">
      <c r="B22" s="23" t="s">
        <v>27</v>
      </c>
      <c r="C22" s="24">
        <v>1418</v>
      </c>
    </row>
    <row r="23" spans="2:3" ht="19.5" customHeight="1" x14ac:dyDescent="0.3">
      <c r="B23" s="23" t="s">
        <v>28</v>
      </c>
      <c r="C23" s="24"/>
    </row>
    <row r="24" spans="2:3" ht="19.5" customHeight="1" x14ac:dyDescent="0.3">
      <c r="B24" s="23" t="s">
        <v>29</v>
      </c>
      <c r="C24" s="24"/>
    </row>
    <row r="25" spans="2:3" ht="19.5" customHeight="1" x14ac:dyDescent="0.3">
      <c r="B25" s="23" t="s">
        <v>30</v>
      </c>
      <c r="C25" s="24">
        <v>3000</v>
      </c>
    </row>
    <row r="26" spans="2:3" ht="19.5" customHeight="1" x14ac:dyDescent="0.3">
      <c r="B26" s="23" t="s">
        <v>41</v>
      </c>
      <c r="C26" s="24">
        <v>2500</v>
      </c>
    </row>
    <row r="27" spans="2:3" ht="19.5" customHeight="1" x14ac:dyDescent="0.3">
      <c r="B27" s="23" t="s">
        <v>31</v>
      </c>
      <c r="C27" s="24"/>
    </row>
    <row r="28" spans="2:3" ht="19.5" customHeight="1" x14ac:dyDescent="0.3">
      <c r="B28" s="23" t="s">
        <v>32</v>
      </c>
      <c r="C28" s="24"/>
    </row>
    <row r="29" spans="2:3" ht="19.5" customHeight="1" x14ac:dyDescent="0.3">
      <c r="B29" s="23" t="s">
        <v>33</v>
      </c>
      <c r="C29" s="24"/>
    </row>
    <row r="30" spans="2:3" ht="19.5" customHeight="1" x14ac:dyDescent="0.3">
      <c r="B30" s="23" t="s">
        <v>34</v>
      </c>
      <c r="C30" s="24">
        <v>3.23</v>
      </c>
    </row>
    <row r="31" spans="2:3" ht="19.5" customHeight="1" x14ac:dyDescent="0.3">
      <c r="B31" s="23" t="s">
        <v>35</v>
      </c>
      <c r="C31" s="24">
        <v>5000</v>
      </c>
    </row>
    <row r="32" spans="2:3" ht="19.5" customHeight="1" x14ac:dyDescent="0.3">
      <c r="B32" s="23" t="s">
        <v>36</v>
      </c>
      <c r="C32" s="24"/>
    </row>
    <row r="33" spans="2:3" ht="19.5" customHeight="1" x14ac:dyDescent="0.3">
      <c r="B33" s="23" t="s">
        <v>37</v>
      </c>
      <c r="C33" s="24">
        <v>11083.39</v>
      </c>
    </row>
    <row r="34" spans="2:3" ht="19.5" customHeight="1" x14ac:dyDescent="0.3">
      <c r="B34" s="23" t="s">
        <v>38</v>
      </c>
      <c r="C34" s="24"/>
    </row>
    <row r="35" spans="2:3" ht="19.5" customHeight="1" x14ac:dyDescent="0.3">
      <c r="B35" s="25" t="s">
        <v>15</v>
      </c>
      <c r="C35" s="26"/>
    </row>
    <row r="36" spans="2:3" ht="19.5" customHeight="1" x14ac:dyDescent="0.3">
      <c r="B36" s="29" t="s">
        <v>40</v>
      </c>
      <c r="C36" s="30">
        <f>SUM(C21:C34)-C35</f>
        <v>23004.62</v>
      </c>
    </row>
    <row r="37" spans="2:3" ht="19.5" customHeight="1" x14ac:dyDescent="0.3">
      <c r="B37" s="10" t="s">
        <v>39</v>
      </c>
      <c r="C37" s="20">
        <f>+C36+C18</f>
        <v>54000</v>
      </c>
    </row>
  </sheetData>
  <mergeCells count="1">
    <mergeCell ref="B1:C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opLeftCell="A7" workbookViewId="0">
      <selection activeCell="D16" sqref="D16"/>
    </sheetView>
  </sheetViews>
  <sheetFormatPr defaultColWidth="9.140625" defaultRowHeight="15" x14ac:dyDescent="0.25"/>
  <cols>
    <col min="1" max="1" width="3.7109375" style="1" customWidth="1"/>
    <col min="2" max="2" width="118.5703125" style="2" customWidth="1"/>
    <col min="3" max="3" width="35.140625" style="14" customWidth="1"/>
    <col min="4" max="4" width="12" style="1" bestFit="1" customWidth="1"/>
    <col min="5" max="16384" width="9.140625" style="1"/>
  </cols>
  <sheetData>
    <row r="1" spans="2:8" ht="44.25" customHeight="1" x14ac:dyDescent="0.3">
      <c r="B1" s="35" t="s">
        <v>47</v>
      </c>
      <c r="C1" s="35"/>
    </row>
    <row r="2" spans="2:8" ht="33.75" customHeight="1" x14ac:dyDescent="0.3">
      <c r="B2" s="12" t="s">
        <v>0</v>
      </c>
      <c r="C2" s="13">
        <v>2016</v>
      </c>
    </row>
    <row r="3" spans="2:8" ht="23.25" customHeight="1" x14ac:dyDescent="0.3">
      <c r="B3" s="5" t="s">
        <v>4</v>
      </c>
      <c r="C3" s="4"/>
    </row>
    <row r="4" spans="2:8" ht="43.9" customHeight="1" x14ac:dyDescent="0.25">
      <c r="B4" s="34" t="s">
        <v>52</v>
      </c>
      <c r="C4" s="33">
        <v>20356.009999999998</v>
      </c>
    </row>
    <row r="5" spans="2:8" ht="43.9" customHeight="1" x14ac:dyDescent="0.25">
      <c r="B5" s="34" t="s">
        <v>53</v>
      </c>
      <c r="C5" s="33">
        <v>4300.62</v>
      </c>
      <c r="E5" s="3"/>
      <c r="F5" s="3"/>
      <c r="G5" s="3"/>
      <c r="H5" s="3"/>
    </row>
    <row r="6" spans="2:8" ht="22.5" customHeight="1" x14ac:dyDescent="0.3">
      <c r="B6" s="7"/>
      <c r="C6" s="33"/>
      <c r="E6" s="3"/>
      <c r="F6" s="3"/>
      <c r="G6" s="3"/>
      <c r="H6" s="3"/>
    </row>
    <row r="7" spans="2:8" ht="22.5" customHeight="1" x14ac:dyDescent="0.3">
      <c r="B7" s="7"/>
      <c r="C7" s="33"/>
      <c r="E7" s="3"/>
      <c r="F7" s="3"/>
      <c r="G7" s="3"/>
    </row>
    <row r="8" spans="2:8" ht="22.5" customHeight="1" x14ac:dyDescent="0.3">
      <c r="B8" s="7"/>
      <c r="C8" s="33"/>
    </row>
    <row r="9" spans="2:8" ht="22.5" customHeight="1" x14ac:dyDescent="0.3">
      <c r="B9" s="7"/>
      <c r="C9" s="33"/>
    </row>
    <row r="10" spans="2:8" ht="22.5" customHeight="1" x14ac:dyDescent="0.3">
      <c r="B10" s="8" t="s">
        <v>5</v>
      </c>
      <c r="C10" s="11">
        <f>SUM(C4:C9)</f>
        <v>24656.629999999997</v>
      </c>
    </row>
    <row r="11" spans="2:8" ht="22.5" customHeight="1" x14ac:dyDescent="0.3">
      <c r="B11" s="5" t="s">
        <v>6</v>
      </c>
      <c r="C11" s="17"/>
    </row>
    <row r="12" spans="2:8" ht="22.5" customHeight="1" x14ac:dyDescent="0.3">
      <c r="B12" s="7" t="s">
        <v>11</v>
      </c>
      <c r="C12" s="18">
        <v>570</v>
      </c>
    </row>
    <row r="13" spans="2:8" ht="22.5" customHeight="1" x14ac:dyDescent="0.3">
      <c r="B13" s="7" t="s">
        <v>45</v>
      </c>
      <c r="C13" s="18">
        <v>5771.98</v>
      </c>
    </row>
    <row r="14" spans="2:8" ht="22.5" customHeight="1" x14ac:dyDescent="0.3">
      <c r="B14" s="7" t="s">
        <v>10</v>
      </c>
      <c r="C14" s="18"/>
    </row>
    <row r="15" spans="2:8" ht="22.5" customHeight="1" x14ac:dyDescent="0.3">
      <c r="B15" s="7" t="s">
        <v>12</v>
      </c>
      <c r="C15" s="18"/>
    </row>
    <row r="16" spans="2:8" ht="22.5" customHeight="1" x14ac:dyDescent="0.3">
      <c r="B16" s="7" t="s">
        <v>50</v>
      </c>
      <c r="C16" s="18">
        <v>3000</v>
      </c>
    </row>
    <row r="17" spans="2:3" ht="22.5" customHeight="1" x14ac:dyDescent="0.25">
      <c r="B17" s="7" t="s">
        <v>51</v>
      </c>
      <c r="C17" s="18">
        <v>2500</v>
      </c>
    </row>
    <row r="18" spans="2:3" ht="22.5" customHeight="1" x14ac:dyDescent="0.3">
      <c r="B18" s="7" t="s">
        <v>42</v>
      </c>
      <c r="C18" s="18">
        <v>11083.39</v>
      </c>
    </row>
    <row r="19" spans="2:3" ht="22.5" customHeight="1" x14ac:dyDescent="0.3">
      <c r="B19" s="7" t="s">
        <v>44</v>
      </c>
      <c r="C19" s="18">
        <v>1418</v>
      </c>
    </row>
    <row r="20" spans="2:3" ht="22.5" customHeight="1" x14ac:dyDescent="0.3">
      <c r="B20" s="7" t="s">
        <v>43</v>
      </c>
      <c r="C20" s="18">
        <v>5000</v>
      </c>
    </row>
    <row r="21" spans="2:3" ht="22.5" customHeight="1" x14ac:dyDescent="0.3">
      <c r="B21" s="7" t="s">
        <v>46</v>
      </c>
      <c r="C21" s="18"/>
    </row>
    <row r="22" spans="2:3" ht="22.5" customHeight="1" x14ac:dyDescent="0.3">
      <c r="B22" s="7"/>
      <c r="C22" s="18"/>
    </row>
    <row r="23" spans="2:3" ht="22.5" customHeight="1" x14ac:dyDescent="0.3">
      <c r="B23" s="7"/>
      <c r="C23" s="18"/>
    </row>
    <row r="24" spans="2:3" ht="22.5" customHeight="1" x14ac:dyDescent="0.3">
      <c r="B24" s="9" t="s">
        <v>7</v>
      </c>
      <c r="C24" s="19">
        <f>SUM(C12:C23)</f>
        <v>29343.37</v>
      </c>
    </row>
    <row r="25" spans="2:3" ht="36.75" customHeight="1" x14ac:dyDescent="0.3">
      <c r="B25" s="10" t="s">
        <v>8</v>
      </c>
      <c r="C25" s="20">
        <f>+C10+C24</f>
        <v>54000</v>
      </c>
    </row>
    <row r="27" spans="2:3" thickBot="1" x14ac:dyDescent="0.35"/>
    <row r="28" spans="2:3" thickBot="1" x14ac:dyDescent="0.35">
      <c r="B28" s="15" t="s">
        <v>14</v>
      </c>
      <c r="C28" s="16">
        <f>+COSTITUZIONE!C37</f>
        <v>54000</v>
      </c>
    </row>
    <row r="29" spans="2:3" thickBot="1" x14ac:dyDescent="0.35"/>
    <row r="30" spans="2:3" thickBot="1" x14ac:dyDescent="0.35">
      <c r="B30" s="15" t="s">
        <v>9</v>
      </c>
      <c r="C30" s="16">
        <f>+C28-C25</f>
        <v>0</v>
      </c>
    </row>
  </sheetData>
  <mergeCells count="1">
    <mergeCell ref="B1:C1"/>
  </mergeCells>
  <pageMargins left="0.7" right="0.7" top="0.75" bottom="0.75" header="0.3" footer="0.3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COSTITUZIONE</vt:lpstr>
      <vt:lpstr>UTILIZZO</vt:lpstr>
      <vt:lpstr>COSTITUZIONE!Area_stampa</vt:lpstr>
      <vt:lpstr>UTILIZZO!Area_stampa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Pierluigi</dc:creator>
  <cp:lastModifiedBy>Franco Groppo</cp:lastModifiedBy>
  <cp:lastPrinted>2016-10-27T15:17:55Z</cp:lastPrinted>
  <dcterms:created xsi:type="dcterms:W3CDTF">2012-12-19T21:39:06Z</dcterms:created>
  <dcterms:modified xsi:type="dcterms:W3CDTF">2018-01-09T08:49:01Z</dcterms:modified>
</cp:coreProperties>
</file>